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6FBF1E04-4B68-4632-9F2B-13FCCFF26CBD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1" i="1" l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3" i="1" l="1"/>
  <c r="G9" i="1"/>
  <c r="K104" i="1" l="1"/>
  <c r="J104" i="1"/>
  <c r="I104" i="1"/>
  <c r="H104" i="1"/>
  <c r="G104" i="1"/>
  <c r="K88" i="1"/>
  <c r="J88" i="1"/>
  <c r="I88" i="1"/>
  <c r="H88" i="1"/>
  <c r="G88" i="1"/>
  <c r="M104" i="1" l="1"/>
  <c r="M93" i="1"/>
  <c r="M88" i="1"/>
  <c r="M9" i="1"/>
  <c r="K106" i="1"/>
  <c r="I106" i="1"/>
  <c r="H106" i="1"/>
  <c r="J106" i="1"/>
  <c r="G106" i="1"/>
  <c r="L104" i="1"/>
  <c r="L93" i="1"/>
  <c r="L88" i="1"/>
  <c r="L9" i="1"/>
  <c r="L106" i="1" l="1"/>
  <c r="M106" i="1"/>
</calcChain>
</file>

<file path=xl/sharedStrings.xml><?xml version="1.0" encoding="utf-8"?>
<sst xmlns="http://schemas.openxmlformats.org/spreadsheetml/2006/main" count="154" uniqueCount="87">
  <si>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</si>
  <si>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</si>
  <si>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</si>
  <si>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</si>
  <si>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</si>
  <si>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</si>
  <si>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</si>
  <si>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</si>
  <si>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</si>
  <si>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</si>
  <si>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</si>
  <si>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</si>
  <si>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</si>
  <si>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</si>
  <si>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</si>
  <si>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</si>
  <si>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</si>
  <si>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</si>
  <si>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</si>
  <si>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</si>
  <si>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</si>
  <si>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</si>
  <si>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PRESIDENCIA</t>
  </si>
  <si>
    <t>EQUIPO DE COMPUTO Y DE TECNOLOGIAS DE LA INFORMAC</t>
  </si>
  <si>
    <t>E0002</t>
  </si>
  <si>
    <t>SINDICATURA</t>
  </si>
  <si>
    <t>E0003</t>
  </si>
  <si>
    <t>REGIDURÍA</t>
  </si>
  <si>
    <t>MUEBLES DE OFICINA Y ESTANTERIA</t>
  </si>
  <si>
    <t>OTROS MOBILIARIOS Y EQUIPOS DE ADMINISTRACION</t>
  </si>
  <si>
    <t>VEHICULOS Y EQUIPO TERRESTRE</t>
  </si>
  <si>
    <t>SOFTWARE</t>
  </si>
  <si>
    <t>E0004</t>
  </si>
  <si>
    <t>SECRETARÍA DEL H. AYUNTAMIENTO</t>
  </si>
  <si>
    <t>E0005</t>
  </si>
  <si>
    <t>FISCALIZACIÓN</t>
  </si>
  <si>
    <t>MAQUINARIA Y EQUIPO INDUSTRIAL</t>
  </si>
  <si>
    <t>SIST DE AIRE ACON, CALEFACC Y DE REFR INDUS Y COM</t>
  </si>
  <si>
    <t>EQUIPO DE COMUNICACION Y TELECOMUNICACION</t>
  </si>
  <si>
    <t>E0006</t>
  </si>
  <si>
    <t>COMUNICACIÓN SOCIAL</t>
  </si>
  <si>
    <t>MAQUINARIA Y EQUIPO DE CONSTRUCCION</t>
  </si>
  <si>
    <t>HERRAMIENTAS Y MAQUINAS-HERRAMIENTA</t>
  </si>
  <si>
    <t>E0007</t>
  </si>
  <si>
    <t>TESORERIA</t>
  </si>
  <si>
    <t>E0008</t>
  </si>
  <si>
    <t>CATASTRO Y PREDIAL</t>
  </si>
  <si>
    <t>CAMARAS FOTOGRAFICAS Y DE VIDEO</t>
  </si>
  <si>
    <t>OTRO MOBILIARIO Y EQUIPO EDUCACIONAL Y RECREATIVO</t>
  </si>
  <si>
    <t>E0011</t>
  </si>
  <si>
    <t>ATENCIÓN A MIGRANTES</t>
  </si>
  <si>
    <t>LICENCIAS INFORMATICAS E INTELECTUALES</t>
  </si>
  <si>
    <t>E0013</t>
  </si>
  <si>
    <t>OFICIALÍA</t>
  </si>
  <si>
    <t>E0014</t>
  </si>
  <si>
    <t>EDUCACIÓN</t>
  </si>
  <si>
    <t>EQUIPOS Y APARATOS AUDIOVISUALES</t>
  </si>
  <si>
    <t>E0015</t>
  </si>
  <si>
    <t>FOMENTO CIVICO</t>
  </si>
  <si>
    <t>EQ DE GENERACION ELECTRICA, APARATOS Y ACCES ELECT</t>
  </si>
  <si>
    <t>E0016</t>
  </si>
  <si>
    <t>CASA DE LA CULTURA</t>
  </si>
  <si>
    <t>OTROS EQUIPOS</t>
  </si>
  <si>
    <t>E0017</t>
  </si>
  <si>
    <t>COMUDE</t>
  </si>
  <si>
    <t>MAQUINARIA Y EQUIPO AGROPECUARIO</t>
  </si>
  <si>
    <t>E0021</t>
  </si>
  <si>
    <t>DESARROLLO URBANO</t>
  </si>
  <si>
    <t>E0022</t>
  </si>
  <si>
    <t>DESARROLLO ECONÓMICO</t>
  </si>
  <si>
    <t>E0023</t>
  </si>
  <si>
    <t>UNIDAD DE ACCESSO A LA INFORMACIÓN</t>
  </si>
  <si>
    <t>E0024</t>
  </si>
  <si>
    <t>POB CUENTA ACCIONES PREVENCION Y AUXILIO</t>
  </si>
  <si>
    <t>EQUIPO MEDICO Y DE LABORATORIO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</si>
  <si>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</si>
  <si>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</si>
  <si>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</si>
  <si>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</si>
  <si>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INSTALACIONES Y EQUIPAMIENTO EN CONSTRUCCIONES</t>
  </si>
  <si>
    <t>K0156</t>
  </si>
  <si>
    <t>CONV EDO FOAM</t>
  </si>
  <si>
    <t>K0157</t>
  </si>
  <si>
    <t>CONV EDO PROGRAMA EMBELLECIENDO MI COLONIA</t>
  </si>
  <si>
    <t>K0159</t>
  </si>
  <si>
    <t>CONV EDO PROGRAMA SERVICIOS BASICOS EN MI</t>
  </si>
  <si>
    <t>Municipio de San Felipe
Programas y Proyectos de Inversión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</si>
</sst>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8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25.42578125" style="1" bestFit="1" customWidth="1"/>
    <col min="8" max="8" width="12.5703125" style="1" bestFit="1" customWidth="1"/>
    <col min="9" max="9" width="13.42578125" style="1" bestFit="1" customWidth="1"/>
    <col min="10" max="10" width="11.7109375" style="1" bestFit="1" customWidth="1"/>
    <col min="11" max="11" width="12.5703125" style="1" bestFit="1" customWidth="1"/>
    <col min="12" max="12" width="16.85546875" style="1" bestFit="1" customWidth="1"/>
    <col min="13" max="13" width="17.42578125" style="1" bestFit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86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40" si="0">+H9</f>
        <v>45534</v>
      </c>
      <c r="H9" s="36">
        <v>45534</v>
      </c>
      <c r="I9" s="36">
        <v>45534</v>
      </c>
      <c r="J9" s="36">
        <v>0</v>
      </c>
      <c r="K9" s="36">
        <v>27690</v>
      </c>
      <c r="L9" s="37">
        <f t="shared" ref="L9:L40" si="1">IFERROR(K9/H9,0)</f>
        <v>0.60811701146396102</v>
      </c>
      <c r="M9" s="38">
        <f t="shared" ref="M9:M40" si="2">IFERROR(K9/I9,0)</f>
        <v>0.60811701146396102</v>
      </c>
    </row>
    <row r="10" spans="2:13" ht="22.5" x14ac:dyDescent="0.2">
      <c r="B10" s="32" t="s">
        <v>24</v>
      </c>
      <c r="C10" s="33"/>
      <c r="D10" s="34" t="s">
        <v>25</v>
      </c>
      <c r="E10" s="29">
        <v>5150</v>
      </c>
      <c r="F10" s="30" t="s">
        <v>23</v>
      </c>
      <c r="G10" s="35">
        <f t="shared" si="0"/>
        <v>28990</v>
      </c>
      <c r="H10" s="36">
        <v>28990</v>
      </c>
      <c r="I10" s="36">
        <v>28990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26</v>
      </c>
      <c r="C11" s="33"/>
      <c r="D11" s="34" t="s">
        <v>27</v>
      </c>
      <c r="E11" s="29">
        <v>5110</v>
      </c>
      <c r="F11" s="30" t="s">
        <v>28</v>
      </c>
      <c r="G11" s="35">
        <f t="shared" si="0"/>
        <v>25000</v>
      </c>
      <c r="H11" s="36">
        <v>25000</v>
      </c>
      <c r="I11" s="36">
        <v>25000</v>
      </c>
      <c r="J11" s="36">
        <v>0</v>
      </c>
      <c r="K11" s="36">
        <v>4640</v>
      </c>
      <c r="L11" s="37">
        <f t="shared" si="1"/>
        <v>0.18559999999999999</v>
      </c>
      <c r="M11" s="38">
        <f t="shared" si="2"/>
        <v>0.18559999999999999</v>
      </c>
    </row>
    <row r="12" spans="2:13" ht="22.5" x14ac:dyDescent="0.2">
      <c r="B12" s="32"/>
      <c r="C12" s="33"/>
      <c r="D12" s="34"/>
      <c r="E12" s="29">
        <v>5150</v>
      </c>
      <c r="F12" s="30" t="s">
        <v>23</v>
      </c>
      <c r="G12" s="35">
        <f t="shared" si="0"/>
        <v>185000</v>
      </c>
      <c r="H12" s="36">
        <v>185000</v>
      </c>
      <c r="I12" s="36">
        <v>185000</v>
      </c>
      <c r="J12" s="36">
        <v>0</v>
      </c>
      <c r="K12" s="36">
        <v>18999</v>
      </c>
      <c r="L12" s="37">
        <f t="shared" si="1"/>
        <v>0.10269729729729729</v>
      </c>
      <c r="M12" s="38">
        <f t="shared" si="2"/>
        <v>0.10269729729729729</v>
      </c>
    </row>
    <row r="13" spans="2:13" x14ac:dyDescent="0.2">
      <c r="B13" s="32"/>
      <c r="C13" s="33"/>
      <c r="D13" s="34"/>
      <c r="E13" s="29">
        <v>5190</v>
      </c>
      <c r="F13" s="30" t="s">
        <v>29</v>
      </c>
      <c r="G13" s="35">
        <f t="shared" si="0"/>
        <v>1400</v>
      </c>
      <c r="H13" s="36">
        <v>1400</v>
      </c>
      <c r="I13" s="36">
        <v>1400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5410</v>
      </c>
      <c r="F14" s="30" t="s">
        <v>30</v>
      </c>
      <c r="G14" s="35">
        <f t="shared" si="0"/>
        <v>45000</v>
      </c>
      <c r="H14" s="36">
        <v>45000</v>
      </c>
      <c r="I14" s="36">
        <v>45000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5910</v>
      </c>
      <c r="F15" s="30" t="s">
        <v>31</v>
      </c>
      <c r="G15" s="35">
        <f t="shared" si="0"/>
        <v>35000</v>
      </c>
      <c r="H15" s="36">
        <v>35000</v>
      </c>
      <c r="I15" s="36">
        <v>35000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ht="22.5" x14ac:dyDescent="0.2">
      <c r="B16" s="32" t="s">
        <v>32</v>
      </c>
      <c r="C16" s="33"/>
      <c r="D16" s="34" t="s">
        <v>33</v>
      </c>
      <c r="E16" s="29">
        <v>5150</v>
      </c>
      <c r="F16" s="30" t="s">
        <v>23</v>
      </c>
      <c r="G16" s="35">
        <f t="shared" si="0"/>
        <v>23540</v>
      </c>
      <c r="H16" s="36">
        <v>23540</v>
      </c>
      <c r="I16" s="36">
        <v>21540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34</v>
      </c>
      <c r="C17" s="33"/>
      <c r="D17" s="34" t="s">
        <v>35</v>
      </c>
      <c r="E17" s="29">
        <v>5110</v>
      </c>
      <c r="F17" s="30" t="s">
        <v>28</v>
      </c>
      <c r="G17" s="35">
        <f t="shared" si="0"/>
        <v>1500</v>
      </c>
      <c r="H17" s="36">
        <v>1500</v>
      </c>
      <c r="I17" s="36">
        <v>1500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ht="22.5" x14ac:dyDescent="0.2">
      <c r="B18" s="32"/>
      <c r="C18" s="33"/>
      <c r="D18" s="34"/>
      <c r="E18" s="29">
        <v>5150</v>
      </c>
      <c r="F18" s="30" t="s">
        <v>23</v>
      </c>
      <c r="G18" s="35">
        <f t="shared" si="0"/>
        <v>28548.01</v>
      </c>
      <c r="H18" s="36">
        <v>28548.01</v>
      </c>
      <c r="I18" s="36">
        <v>101120.9</v>
      </c>
      <c r="J18" s="36">
        <v>0</v>
      </c>
      <c r="K18" s="36">
        <v>24940</v>
      </c>
      <c r="L18" s="37">
        <f t="shared" si="1"/>
        <v>0.87361605940308984</v>
      </c>
      <c r="M18" s="38">
        <f t="shared" si="2"/>
        <v>0.24663546309417739</v>
      </c>
    </row>
    <row r="19" spans="2:13" x14ac:dyDescent="0.2">
      <c r="B19" s="32"/>
      <c r="C19" s="33"/>
      <c r="D19" s="34"/>
      <c r="E19" s="29">
        <v>5190</v>
      </c>
      <c r="F19" s="30" t="s">
        <v>29</v>
      </c>
      <c r="G19" s="35">
        <f t="shared" si="0"/>
        <v>40020</v>
      </c>
      <c r="H19" s="36">
        <v>40020</v>
      </c>
      <c r="I19" s="36">
        <v>40020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5620</v>
      </c>
      <c r="F20" s="30" t="s">
        <v>36</v>
      </c>
      <c r="G20" s="35">
        <f t="shared" si="0"/>
        <v>17390</v>
      </c>
      <c r="H20" s="36">
        <v>17390</v>
      </c>
      <c r="I20" s="36">
        <v>17390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5640</v>
      </c>
      <c r="F21" s="30" t="s">
        <v>37</v>
      </c>
      <c r="G21" s="35">
        <f t="shared" si="0"/>
        <v>15660</v>
      </c>
      <c r="H21" s="36">
        <v>15660</v>
      </c>
      <c r="I21" s="36">
        <v>15660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5650</v>
      </c>
      <c r="F22" s="30" t="s">
        <v>38</v>
      </c>
      <c r="G22" s="35">
        <f t="shared" si="0"/>
        <v>29000</v>
      </c>
      <c r="H22" s="36">
        <v>29000</v>
      </c>
      <c r="I22" s="36">
        <v>29000</v>
      </c>
      <c r="J22" s="36">
        <v>0</v>
      </c>
      <c r="K22" s="36">
        <v>1395</v>
      </c>
      <c r="L22" s="37">
        <f t="shared" si="1"/>
        <v>4.8103448275862069E-2</v>
      </c>
      <c r="M22" s="38">
        <f t="shared" si="2"/>
        <v>4.8103448275862069E-2</v>
      </c>
    </row>
    <row r="23" spans="2:13" x14ac:dyDescent="0.2">
      <c r="B23" s="32" t="s">
        <v>39</v>
      </c>
      <c r="C23" s="33"/>
      <c r="D23" s="34" t="s">
        <v>40</v>
      </c>
      <c r="E23" s="29">
        <v>5110</v>
      </c>
      <c r="F23" s="30" t="s">
        <v>28</v>
      </c>
      <c r="G23" s="35">
        <f t="shared" si="0"/>
        <v>2726</v>
      </c>
      <c r="H23" s="36">
        <v>2726</v>
      </c>
      <c r="I23" s="36">
        <v>2726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ht="22.5" x14ac:dyDescent="0.2">
      <c r="B24" s="32"/>
      <c r="C24" s="33"/>
      <c r="D24" s="34"/>
      <c r="E24" s="29">
        <v>5150</v>
      </c>
      <c r="F24" s="30" t="s">
        <v>23</v>
      </c>
      <c r="G24" s="35">
        <f t="shared" si="0"/>
        <v>0</v>
      </c>
      <c r="H24" s="36">
        <v>0</v>
      </c>
      <c r="I24" s="36">
        <v>40000</v>
      </c>
      <c r="J24" s="36">
        <v>0</v>
      </c>
      <c r="K24" s="36">
        <v>29654.1</v>
      </c>
      <c r="L24" s="37">
        <f t="shared" si="1"/>
        <v>0</v>
      </c>
      <c r="M24" s="38">
        <f t="shared" si="2"/>
        <v>0.74135249999999997</v>
      </c>
    </row>
    <row r="25" spans="2:13" x14ac:dyDescent="0.2">
      <c r="B25" s="32"/>
      <c r="C25" s="33"/>
      <c r="D25" s="34"/>
      <c r="E25" s="29">
        <v>5190</v>
      </c>
      <c r="F25" s="30" t="s">
        <v>29</v>
      </c>
      <c r="G25" s="35">
        <f t="shared" si="0"/>
        <v>18379.98</v>
      </c>
      <c r="H25" s="36">
        <v>18379.98</v>
      </c>
      <c r="I25" s="36">
        <v>18379.98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5620</v>
      </c>
      <c r="F26" s="30" t="s">
        <v>36</v>
      </c>
      <c r="G26" s="35">
        <f t="shared" si="0"/>
        <v>8695</v>
      </c>
      <c r="H26" s="36">
        <v>8695</v>
      </c>
      <c r="I26" s="36">
        <v>8695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5630</v>
      </c>
      <c r="F27" s="30" t="s">
        <v>41</v>
      </c>
      <c r="G27" s="35">
        <f t="shared" si="0"/>
        <v>7433937.6399999997</v>
      </c>
      <c r="H27" s="36">
        <v>7433937.6399999997</v>
      </c>
      <c r="I27" s="36">
        <v>7433937.6399999997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5670</v>
      </c>
      <c r="F28" s="30" t="s">
        <v>42</v>
      </c>
      <c r="G28" s="35">
        <f t="shared" si="0"/>
        <v>2100</v>
      </c>
      <c r="H28" s="36">
        <v>2100</v>
      </c>
      <c r="I28" s="36">
        <v>2100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5910</v>
      </c>
      <c r="F29" s="30" t="s">
        <v>31</v>
      </c>
      <c r="G29" s="35">
        <f t="shared" si="0"/>
        <v>10000</v>
      </c>
      <c r="H29" s="36">
        <v>10000</v>
      </c>
      <c r="I29" s="36">
        <v>10000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22.5" x14ac:dyDescent="0.2">
      <c r="B30" s="32" t="s">
        <v>43</v>
      </c>
      <c r="C30" s="33"/>
      <c r="D30" s="34" t="s">
        <v>44</v>
      </c>
      <c r="E30" s="29">
        <v>5150</v>
      </c>
      <c r="F30" s="30" t="s">
        <v>23</v>
      </c>
      <c r="G30" s="35">
        <f t="shared" si="0"/>
        <v>4675</v>
      </c>
      <c r="H30" s="36">
        <v>4675</v>
      </c>
      <c r="I30" s="36">
        <v>4675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45</v>
      </c>
      <c r="C31" s="33"/>
      <c r="D31" s="34" t="s">
        <v>46</v>
      </c>
      <c r="E31" s="29">
        <v>5110</v>
      </c>
      <c r="F31" s="30" t="s">
        <v>28</v>
      </c>
      <c r="G31" s="35">
        <f t="shared" si="0"/>
        <v>37930.29</v>
      </c>
      <c r="H31" s="36">
        <v>37930.29</v>
      </c>
      <c r="I31" s="36">
        <v>27930.29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ht="22.5" x14ac:dyDescent="0.2">
      <c r="B32" s="32"/>
      <c r="C32" s="33"/>
      <c r="D32" s="34"/>
      <c r="E32" s="29">
        <v>5150</v>
      </c>
      <c r="F32" s="30" t="s">
        <v>23</v>
      </c>
      <c r="G32" s="35">
        <f t="shared" si="0"/>
        <v>64880</v>
      </c>
      <c r="H32" s="36">
        <v>64880</v>
      </c>
      <c r="I32" s="36">
        <v>60000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5190</v>
      </c>
      <c r="F33" s="30" t="s">
        <v>29</v>
      </c>
      <c r="G33" s="35">
        <f t="shared" si="0"/>
        <v>45878</v>
      </c>
      <c r="H33" s="36">
        <v>45878</v>
      </c>
      <c r="I33" s="36">
        <v>45878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5230</v>
      </c>
      <c r="F34" s="30" t="s">
        <v>47</v>
      </c>
      <c r="G34" s="35">
        <f t="shared" si="0"/>
        <v>9375</v>
      </c>
      <c r="H34" s="36">
        <v>9375</v>
      </c>
      <c r="I34" s="36">
        <v>9375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48</v>
      </c>
      <c r="G35" s="35">
        <f t="shared" si="0"/>
        <v>11510</v>
      </c>
      <c r="H35" s="36">
        <v>11510</v>
      </c>
      <c r="I35" s="36">
        <v>7510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5410</v>
      </c>
      <c r="F36" s="30" t="s">
        <v>30</v>
      </c>
      <c r="G36" s="35">
        <f t="shared" si="0"/>
        <v>3683000</v>
      </c>
      <c r="H36" s="36">
        <v>3683000</v>
      </c>
      <c r="I36" s="36">
        <v>7366000</v>
      </c>
      <c r="J36" s="36">
        <v>0</v>
      </c>
      <c r="K36" s="36">
        <v>3683000</v>
      </c>
      <c r="L36" s="37">
        <f t="shared" si="1"/>
        <v>1</v>
      </c>
      <c r="M36" s="38">
        <f t="shared" si="2"/>
        <v>0.5</v>
      </c>
    </row>
    <row r="37" spans="2:13" x14ac:dyDescent="0.2">
      <c r="B37" s="32"/>
      <c r="C37" s="33"/>
      <c r="D37" s="34"/>
      <c r="E37" s="29">
        <v>5640</v>
      </c>
      <c r="F37" s="30" t="s">
        <v>37</v>
      </c>
      <c r="G37" s="35">
        <f t="shared" si="0"/>
        <v>31320</v>
      </c>
      <c r="H37" s="36">
        <v>31320</v>
      </c>
      <c r="I37" s="36">
        <v>21320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5650</v>
      </c>
      <c r="F38" s="30" t="s">
        <v>38</v>
      </c>
      <c r="G38" s="35">
        <f t="shared" si="0"/>
        <v>18500</v>
      </c>
      <c r="H38" s="36">
        <v>18500</v>
      </c>
      <c r="I38" s="36">
        <v>14500</v>
      </c>
      <c r="J38" s="36">
        <v>0</v>
      </c>
      <c r="K38" s="36">
        <v>705</v>
      </c>
      <c r="L38" s="37">
        <f t="shared" si="1"/>
        <v>3.8108108108108107E-2</v>
      </c>
      <c r="M38" s="38">
        <f t="shared" si="2"/>
        <v>4.8620689655172411E-2</v>
      </c>
    </row>
    <row r="39" spans="2:13" x14ac:dyDescent="0.2">
      <c r="B39" s="32"/>
      <c r="C39" s="33"/>
      <c r="D39" s="34"/>
      <c r="E39" s="29">
        <v>5670</v>
      </c>
      <c r="F39" s="30" t="s">
        <v>42</v>
      </c>
      <c r="G39" s="35">
        <f t="shared" si="0"/>
        <v>28995</v>
      </c>
      <c r="H39" s="36">
        <v>28995</v>
      </c>
      <c r="I39" s="36">
        <v>28995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49</v>
      </c>
      <c r="C40" s="33"/>
      <c r="D40" s="34" t="s">
        <v>50</v>
      </c>
      <c r="E40" s="29">
        <v>5150</v>
      </c>
      <c r="F40" s="30" t="s">
        <v>23</v>
      </c>
      <c r="G40" s="35">
        <f t="shared" si="0"/>
        <v>48964</v>
      </c>
      <c r="H40" s="36">
        <v>48964</v>
      </c>
      <c r="I40" s="36">
        <v>48964</v>
      </c>
      <c r="J40" s="36">
        <v>0</v>
      </c>
      <c r="K40" s="36">
        <v>20235.009999999998</v>
      </c>
      <c r="L40" s="37">
        <f t="shared" si="1"/>
        <v>0.41326300955804263</v>
      </c>
      <c r="M40" s="38">
        <f t="shared" si="2"/>
        <v>0.41326300955804263</v>
      </c>
    </row>
    <row r="41" spans="2:13" x14ac:dyDescent="0.2">
      <c r="B41" s="32"/>
      <c r="C41" s="33"/>
      <c r="D41" s="34"/>
      <c r="E41" s="29">
        <v>5970</v>
      </c>
      <c r="F41" s="30" t="s">
        <v>51</v>
      </c>
      <c r="G41" s="35">
        <f t="shared" ref="G41:G72" si="3">+H41</f>
        <v>0</v>
      </c>
      <c r="H41" s="36">
        <v>0</v>
      </c>
      <c r="I41" s="36">
        <v>10000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2" si="5">IFERROR(K41/I41,0)</f>
        <v>0</v>
      </c>
    </row>
    <row r="42" spans="2:13" x14ac:dyDescent="0.2">
      <c r="B42" s="32" t="s">
        <v>52</v>
      </c>
      <c r="C42" s="33"/>
      <c r="D42" s="34" t="s">
        <v>53</v>
      </c>
      <c r="E42" s="29">
        <v>5110</v>
      </c>
      <c r="F42" s="30" t="s">
        <v>28</v>
      </c>
      <c r="G42" s="35">
        <f t="shared" si="3"/>
        <v>18008</v>
      </c>
      <c r="H42" s="36">
        <v>18008</v>
      </c>
      <c r="I42" s="36">
        <v>18008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ht="22.5" x14ac:dyDescent="0.2">
      <c r="B43" s="32"/>
      <c r="C43" s="33"/>
      <c r="D43" s="34"/>
      <c r="E43" s="29">
        <v>5150</v>
      </c>
      <c r="F43" s="30" t="s">
        <v>23</v>
      </c>
      <c r="G43" s="35">
        <f t="shared" si="3"/>
        <v>104516</v>
      </c>
      <c r="H43" s="36">
        <v>104516</v>
      </c>
      <c r="I43" s="36">
        <v>104516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ht="22.5" x14ac:dyDescent="0.2">
      <c r="B44" s="32" t="s">
        <v>54</v>
      </c>
      <c r="C44" s="33"/>
      <c r="D44" s="34" t="s">
        <v>55</v>
      </c>
      <c r="E44" s="29">
        <v>5150</v>
      </c>
      <c r="F44" s="30" t="s">
        <v>23</v>
      </c>
      <c r="G44" s="35">
        <f t="shared" si="3"/>
        <v>20120</v>
      </c>
      <c r="H44" s="36">
        <v>20120</v>
      </c>
      <c r="I44" s="36">
        <v>20120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34"/>
      <c r="E45" s="29">
        <v>5210</v>
      </c>
      <c r="F45" s="30" t="s">
        <v>56</v>
      </c>
      <c r="G45" s="35">
        <f t="shared" si="3"/>
        <v>22510</v>
      </c>
      <c r="H45" s="36">
        <v>22510</v>
      </c>
      <c r="I45" s="36">
        <v>92510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5410</v>
      </c>
      <c r="F46" s="30" t="s">
        <v>30</v>
      </c>
      <c r="G46" s="35">
        <f t="shared" si="3"/>
        <v>0</v>
      </c>
      <c r="H46" s="36">
        <v>0</v>
      </c>
      <c r="I46" s="36">
        <v>1269898.1599999999</v>
      </c>
      <c r="J46" s="36">
        <v>0</v>
      </c>
      <c r="K46" s="36">
        <v>1269298.1599999999</v>
      </c>
      <c r="L46" s="37">
        <f t="shared" si="4"/>
        <v>0</v>
      </c>
      <c r="M46" s="38">
        <f t="shared" si="5"/>
        <v>0.99952752116752419</v>
      </c>
    </row>
    <row r="47" spans="2:13" x14ac:dyDescent="0.2">
      <c r="B47" s="32"/>
      <c r="C47" s="33"/>
      <c r="D47" s="34"/>
      <c r="E47" s="29">
        <v>5640</v>
      </c>
      <c r="F47" s="30" t="s">
        <v>37</v>
      </c>
      <c r="G47" s="35">
        <f t="shared" si="3"/>
        <v>0</v>
      </c>
      <c r="H47" s="36">
        <v>0</v>
      </c>
      <c r="I47" s="36">
        <v>6000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x14ac:dyDescent="0.2">
      <c r="B48" s="32"/>
      <c r="C48" s="33"/>
      <c r="D48" s="34"/>
      <c r="E48" s="29">
        <v>5670</v>
      </c>
      <c r="F48" s="30" t="s">
        <v>42</v>
      </c>
      <c r="G48" s="35">
        <f t="shared" si="3"/>
        <v>4658</v>
      </c>
      <c r="H48" s="36">
        <v>4658</v>
      </c>
      <c r="I48" s="36">
        <v>7658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">
      <c r="B49" s="32" t="s">
        <v>57</v>
      </c>
      <c r="C49" s="33"/>
      <c r="D49" s="34" t="s">
        <v>58</v>
      </c>
      <c r="E49" s="29">
        <v>5110</v>
      </c>
      <c r="F49" s="30" t="s">
        <v>28</v>
      </c>
      <c r="G49" s="35">
        <f t="shared" si="3"/>
        <v>11495</v>
      </c>
      <c r="H49" s="36">
        <v>11495</v>
      </c>
      <c r="I49" s="36">
        <v>5000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ht="22.5" x14ac:dyDescent="0.2">
      <c r="B50" s="32"/>
      <c r="C50" s="33"/>
      <c r="D50" s="34"/>
      <c r="E50" s="29">
        <v>5150</v>
      </c>
      <c r="F50" s="30" t="s">
        <v>23</v>
      </c>
      <c r="G50" s="35">
        <f t="shared" si="3"/>
        <v>9425.01</v>
      </c>
      <c r="H50" s="36">
        <v>9425.01</v>
      </c>
      <c r="I50" s="36">
        <v>28000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5650</v>
      </c>
      <c r="F51" s="30" t="s">
        <v>38</v>
      </c>
      <c r="G51" s="35">
        <f t="shared" si="3"/>
        <v>0</v>
      </c>
      <c r="H51" s="36">
        <v>0</v>
      </c>
      <c r="I51" s="36">
        <v>4500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ht="22.5" x14ac:dyDescent="0.2">
      <c r="B52" s="32"/>
      <c r="C52" s="33"/>
      <c r="D52" s="34"/>
      <c r="E52" s="29">
        <v>5660</v>
      </c>
      <c r="F52" s="30" t="s">
        <v>59</v>
      </c>
      <c r="G52" s="35">
        <f t="shared" si="3"/>
        <v>0</v>
      </c>
      <c r="H52" s="36">
        <v>0</v>
      </c>
      <c r="I52" s="36">
        <v>2500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 t="s">
        <v>60</v>
      </c>
      <c r="C53" s="33"/>
      <c r="D53" s="34" t="s">
        <v>61</v>
      </c>
      <c r="E53" s="29">
        <v>5110</v>
      </c>
      <c r="F53" s="30" t="s">
        <v>28</v>
      </c>
      <c r="G53" s="35">
        <f t="shared" si="3"/>
        <v>1700</v>
      </c>
      <c r="H53" s="36">
        <v>1700</v>
      </c>
      <c r="I53" s="36">
        <v>1700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ht="22.5" x14ac:dyDescent="0.2">
      <c r="B54" s="32"/>
      <c r="C54" s="33"/>
      <c r="D54" s="34"/>
      <c r="E54" s="29">
        <v>5150</v>
      </c>
      <c r="F54" s="30" t="s">
        <v>23</v>
      </c>
      <c r="G54" s="35">
        <f t="shared" si="3"/>
        <v>43380.03</v>
      </c>
      <c r="H54" s="36">
        <v>43380.03</v>
      </c>
      <c r="I54" s="36">
        <v>43380.03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5190</v>
      </c>
      <c r="F55" s="30" t="s">
        <v>29</v>
      </c>
      <c r="G55" s="35">
        <f t="shared" si="3"/>
        <v>58464</v>
      </c>
      <c r="H55" s="36">
        <v>58464</v>
      </c>
      <c r="I55" s="36">
        <v>58464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ht="22.5" x14ac:dyDescent="0.2">
      <c r="B56" s="32"/>
      <c r="C56" s="33"/>
      <c r="D56" s="34"/>
      <c r="E56" s="29">
        <v>5290</v>
      </c>
      <c r="F56" s="30" t="s">
        <v>48</v>
      </c>
      <c r="G56" s="35">
        <f t="shared" si="3"/>
        <v>28800</v>
      </c>
      <c r="H56" s="36">
        <v>28800</v>
      </c>
      <c r="I56" s="36">
        <v>28800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/>
      <c r="C57" s="33"/>
      <c r="D57" s="34"/>
      <c r="E57" s="29">
        <v>5620</v>
      </c>
      <c r="F57" s="30" t="s">
        <v>36</v>
      </c>
      <c r="G57" s="35">
        <f t="shared" si="3"/>
        <v>65640</v>
      </c>
      <c r="H57" s="36">
        <v>65640</v>
      </c>
      <c r="I57" s="36">
        <v>65640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ht="22.5" x14ac:dyDescent="0.2">
      <c r="B58" s="32"/>
      <c r="C58" s="33"/>
      <c r="D58" s="34"/>
      <c r="E58" s="29">
        <v>5660</v>
      </c>
      <c r="F58" s="30" t="s">
        <v>59</v>
      </c>
      <c r="G58" s="35">
        <f t="shared" si="3"/>
        <v>32113.439999999999</v>
      </c>
      <c r="H58" s="36">
        <v>32113.439999999999</v>
      </c>
      <c r="I58" s="36">
        <v>12113.44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5670</v>
      </c>
      <c r="F59" s="30" t="s">
        <v>42</v>
      </c>
      <c r="G59" s="35">
        <f t="shared" si="3"/>
        <v>21123.11</v>
      </c>
      <c r="H59" s="36">
        <v>21123.11</v>
      </c>
      <c r="I59" s="36">
        <v>21123.11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/>
      <c r="C60" s="33"/>
      <c r="D60" s="34"/>
      <c r="E60" s="29">
        <v>5690</v>
      </c>
      <c r="F60" s="30" t="s">
        <v>62</v>
      </c>
      <c r="G60" s="35">
        <f t="shared" si="3"/>
        <v>70760</v>
      </c>
      <c r="H60" s="36">
        <v>70760</v>
      </c>
      <c r="I60" s="36">
        <v>120760</v>
      </c>
      <c r="J60" s="36">
        <v>0</v>
      </c>
      <c r="K60" s="36">
        <v>116430.48</v>
      </c>
      <c r="L60" s="37">
        <f t="shared" si="4"/>
        <v>1.6454279253815713</v>
      </c>
      <c r="M60" s="38">
        <f t="shared" si="5"/>
        <v>0.9641477310367671</v>
      </c>
    </row>
    <row r="61" spans="2:13" ht="22.5" x14ac:dyDescent="0.2">
      <c r="B61" s="32" t="s">
        <v>63</v>
      </c>
      <c r="C61" s="33"/>
      <c r="D61" s="34" t="s">
        <v>64</v>
      </c>
      <c r="E61" s="29">
        <v>5150</v>
      </c>
      <c r="F61" s="30" t="s">
        <v>23</v>
      </c>
      <c r="G61" s="35">
        <f t="shared" si="3"/>
        <v>0</v>
      </c>
      <c r="H61" s="36">
        <v>0</v>
      </c>
      <c r="I61" s="36">
        <v>19000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5190</v>
      </c>
      <c r="F62" s="30" t="s">
        <v>29</v>
      </c>
      <c r="G62" s="35">
        <f t="shared" si="3"/>
        <v>0</v>
      </c>
      <c r="H62" s="36">
        <v>0</v>
      </c>
      <c r="I62" s="36">
        <v>6000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x14ac:dyDescent="0.2">
      <c r="B63" s="32"/>
      <c r="C63" s="33"/>
      <c r="D63" s="34"/>
      <c r="E63" s="29">
        <v>5230</v>
      </c>
      <c r="F63" s="30" t="s">
        <v>47</v>
      </c>
      <c r="G63" s="35">
        <f t="shared" si="3"/>
        <v>16999</v>
      </c>
      <c r="H63" s="36">
        <v>16999</v>
      </c>
      <c r="I63" s="36">
        <v>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/>
      <c r="C64" s="33"/>
      <c r="D64" s="34"/>
      <c r="E64" s="29">
        <v>5610</v>
      </c>
      <c r="F64" s="30" t="s">
        <v>65</v>
      </c>
      <c r="G64" s="35">
        <f t="shared" si="3"/>
        <v>37687.199999999997</v>
      </c>
      <c r="H64" s="36">
        <v>37687.199999999997</v>
      </c>
      <c r="I64" s="36">
        <v>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x14ac:dyDescent="0.2">
      <c r="B65" s="32"/>
      <c r="C65" s="33"/>
      <c r="D65" s="34"/>
      <c r="E65" s="29">
        <v>5620</v>
      </c>
      <c r="F65" s="30" t="s">
        <v>36</v>
      </c>
      <c r="G65" s="35">
        <f t="shared" si="3"/>
        <v>0</v>
      </c>
      <c r="H65" s="36">
        <v>0</v>
      </c>
      <c r="I65" s="36">
        <v>7500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">
      <c r="B66" s="32"/>
      <c r="C66" s="33"/>
      <c r="D66" s="34"/>
      <c r="E66" s="29">
        <v>5670</v>
      </c>
      <c r="F66" s="30" t="s">
        <v>42</v>
      </c>
      <c r="G66" s="35">
        <f t="shared" si="3"/>
        <v>47656</v>
      </c>
      <c r="H66" s="36">
        <v>47656</v>
      </c>
      <c r="I66" s="36">
        <v>170470.39999999999</v>
      </c>
      <c r="J66" s="36">
        <v>0</v>
      </c>
      <c r="K66" s="36">
        <v>47498.87</v>
      </c>
      <c r="L66" s="37">
        <f t="shared" si="4"/>
        <v>0.99670282860500259</v>
      </c>
      <c r="M66" s="38">
        <f t="shared" si="5"/>
        <v>0.27863412064499177</v>
      </c>
    </row>
    <row r="67" spans="2:13" x14ac:dyDescent="0.2">
      <c r="B67" s="32" t="s">
        <v>66</v>
      </c>
      <c r="C67" s="33"/>
      <c r="D67" s="34" t="s">
        <v>67</v>
      </c>
      <c r="E67" s="29">
        <v>5110</v>
      </c>
      <c r="F67" s="30" t="s">
        <v>28</v>
      </c>
      <c r="G67" s="35">
        <f t="shared" si="3"/>
        <v>18750.009999999998</v>
      </c>
      <c r="H67" s="36">
        <v>18750.009999999998</v>
      </c>
      <c r="I67" s="36">
        <v>18750.009999999998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ht="22.5" x14ac:dyDescent="0.2">
      <c r="B68" s="32"/>
      <c r="C68" s="33"/>
      <c r="D68" s="34"/>
      <c r="E68" s="29">
        <v>5150</v>
      </c>
      <c r="F68" s="30" t="s">
        <v>23</v>
      </c>
      <c r="G68" s="35">
        <f t="shared" si="3"/>
        <v>5450</v>
      </c>
      <c r="H68" s="36">
        <v>5450</v>
      </c>
      <c r="I68" s="36">
        <v>5450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5210</v>
      </c>
      <c r="F69" s="30" t="s">
        <v>56</v>
      </c>
      <c r="G69" s="35">
        <f t="shared" si="3"/>
        <v>0</v>
      </c>
      <c r="H69" s="36">
        <v>0</v>
      </c>
      <c r="I69" s="36">
        <v>11000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ht="22.5" x14ac:dyDescent="0.2">
      <c r="B70" s="32"/>
      <c r="C70" s="33"/>
      <c r="D70" s="34"/>
      <c r="E70" s="29">
        <v>5660</v>
      </c>
      <c r="F70" s="30" t="s">
        <v>59</v>
      </c>
      <c r="G70" s="35">
        <f t="shared" si="3"/>
        <v>0</v>
      </c>
      <c r="H70" s="36">
        <v>0</v>
      </c>
      <c r="I70" s="36">
        <v>7000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/>
      <c r="C71" s="33"/>
      <c r="D71" s="34"/>
      <c r="E71" s="29">
        <v>5670</v>
      </c>
      <c r="F71" s="30" t="s">
        <v>42</v>
      </c>
      <c r="G71" s="35">
        <f t="shared" si="3"/>
        <v>39048</v>
      </c>
      <c r="H71" s="36">
        <v>39048</v>
      </c>
      <c r="I71" s="36">
        <v>39048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ht="22.5" x14ac:dyDescent="0.2">
      <c r="B72" s="32" t="s">
        <v>68</v>
      </c>
      <c r="C72" s="33"/>
      <c r="D72" s="34" t="s">
        <v>69</v>
      </c>
      <c r="E72" s="29">
        <v>5150</v>
      </c>
      <c r="F72" s="30" t="s">
        <v>23</v>
      </c>
      <c r="G72" s="35">
        <f t="shared" si="3"/>
        <v>21000</v>
      </c>
      <c r="H72" s="36">
        <v>21000</v>
      </c>
      <c r="I72" s="36">
        <v>3400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 t="s">
        <v>70</v>
      </c>
      <c r="C73" s="33"/>
      <c r="D73" s="34" t="s">
        <v>71</v>
      </c>
      <c r="E73" s="29">
        <v>5110</v>
      </c>
      <c r="F73" s="30" t="s">
        <v>28</v>
      </c>
      <c r="G73" s="35">
        <f t="shared" ref="G73:G85" si="6">+H73</f>
        <v>2490</v>
      </c>
      <c r="H73" s="36">
        <v>2490</v>
      </c>
      <c r="I73" s="36">
        <v>5490</v>
      </c>
      <c r="J73" s="36">
        <v>0</v>
      </c>
      <c r="K73" s="36">
        <v>0</v>
      </c>
      <c r="L73" s="37">
        <f t="shared" ref="L73:L85" si="7">IFERROR(K73/H73,0)</f>
        <v>0</v>
      </c>
      <c r="M73" s="38">
        <f t="shared" ref="M73:M85" si="8">IFERROR(K73/I73,0)</f>
        <v>0</v>
      </c>
    </row>
    <row r="74" spans="2:13" ht="22.5" x14ac:dyDescent="0.2">
      <c r="B74" s="32"/>
      <c r="C74" s="33"/>
      <c r="D74" s="34"/>
      <c r="E74" s="29">
        <v>5150</v>
      </c>
      <c r="F74" s="30" t="s">
        <v>23</v>
      </c>
      <c r="G74" s="35">
        <f t="shared" si="6"/>
        <v>10870</v>
      </c>
      <c r="H74" s="36">
        <v>10870</v>
      </c>
      <c r="I74" s="36">
        <v>18870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ht="22.5" x14ac:dyDescent="0.2">
      <c r="B75" s="32"/>
      <c r="C75" s="33"/>
      <c r="D75" s="34"/>
      <c r="E75" s="29">
        <v>5660</v>
      </c>
      <c r="F75" s="30" t="s">
        <v>59</v>
      </c>
      <c r="G75" s="35">
        <f t="shared" si="6"/>
        <v>0</v>
      </c>
      <c r="H75" s="36">
        <v>0</v>
      </c>
      <c r="I75" s="36">
        <v>8000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x14ac:dyDescent="0.2">
      <c r="B76" s="32" t="s">
        <v>72</v>
      </c>
      <c r="C76" s="33"/>
      <c r="D76" s="34" t="s">
        <v>73</v>
      </c>
      <c r="E76" s="29">
        <v>5110</v>
      </c>
      <c r="F76" s="30" t="s">
        <v>28</v>
      </c>
      <c r="G76" s="35">
        <f t="shared" si="6"/>
        <v>26999.06</v>
      </c>
      <c r="H76" s="36">
        <v>26999.06</v>
      </c>
      <c r="I76" s="36">
        <v>26999.06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ht="22.5" x14ac:dyDescent="0.2">
      <c r="B77" s="32"/>
      <c r="C77" s="33"/>
      <c r="D77" s="34"/>
      <c r="E77" s="29">
        <v>5150</v>
      </c>
      <c r="F77" s="30" t="s">
        <v>23</v>
      </c>
      <c r="G77" s="35">
        <f t="shared" si="6"/>
        <v>71297</v>
      </c>
      <c r="H77" s="36">
        <v>71297</v>
      </c>
      <c r="I77" s="36">
        <v>71297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">
      <c r="B78" s="32"/>
      <c r="C78" s="33"/>
      <c r="D78" s="34"/>
      <c r="E78" s="29">
        <v>5190</v>
      </c>
      <c r="F78" s="30" t="s">
        <v>29</v>
      </c>
      <c r="G78" s="35">
        <f t="shared" si="6"/>
        <v>58962.6</v>
      </c>
      <c r="H78" s="36">
        <v>58962.6</v>
      </c>
      <c r="I78" s="36">
        <v>58962.6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">
      <c r="B79" s="32"/>
      <c r="C79" s="33"/>
      <c r="D79" s="34"/>
      <c r="E79" s="29">
        <v>5210</v>
      </c>
      <c r="F79" s="30" t="s">
        <v>56</v>
      </c>
      <c r="G79" s="35">
        <f t="shared" si="6"/>
        <v>28312.01</v>
      </c>
      <c r="H79" s="36">
        <v>28312.01</v>
      </c>
      <c r="I79" s="36">
        <v>18312.009999999998</v>
      </c>
      <c r="J79" s="36">
        <v>0</v>
      </c>
      <c r="K79" s="36">
        <v>0</v>
      </c>
      <c r="L79" s="37">
        <f t="shared" si="7"/>
        <v>0</v>
      </c>
      <c r="M79" s="38">
        <f t="shared" si="8"/>
        <v>0</v>
      </c>
    </row>
    <row r="80" spans="2:13" x14ac:dyDescent="0.2">
      <c r="B80" s="32"/>
      <c r="C80" s="33"/>
      <c r="D80" s="34"/>
      <c r="E80" s="29">
        <v>5310</v>
      </c>
      <c r="F80" s="30" t="s">
        <v>74</v>
      </c>
      <c r="G80" s="35">
        <f t="shared" si="6"/>
        <v>179969.99</v>
      </c>
      <c r="H80" s="36">
        <v>179969.99</v>
      </c>
      <c r="I80" s="36">
        <v>179969.99</v>
      </c>
      <c r="J80" s="36">
        <v>0</v>
      </c>
      <c r="K80" s="36">
        <v>112752</v>
      </c>
      <c r="L80" s="37">
        <f t="shared" si="7"/>
        <v>0.62650445221450535</v>
      </c>
      <c r="M80" s="38">
        <f t="shared" si="8"/>
        <v>0.62650445221450535</v>
      </c>
    </row>
    <row r="81" spans="2:13" x14ac:dyDescent="0.2">
      <c r="B81" s="32"/>
      <c r="C81" s="33"/>
      <c r="D81" s="34"/>
      <c r="E81" s="29">
        <v>5410</v>
      </c>
      <c r="F81" s="30" t="s">
        <v>30</v>
      </c>
      <c r="G81" s="35">
        <f t="shared" si="6"/>
        <v>2400000</v>
      </c>
      <c r="H81" s="36">
        <v>2400000</v>
      </c>
      <c r="I81" s="36">
        <v>2400000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/>
      <c r="C82" s="33"/>
      <c r="D82" s="34"/>
      <c r="E82" s="29">
        <v>5620</v>
      </c>
      <c r="F82" s="30" t="s">
        <v>36</v>
      </c>
      <c r="G82" s="35">
        <f t="shared" si="6"/>
        <v>2980</v>
      </c>
      <c r="H82" s="36">
        <v>2980</v>
      </c>
      <c r="I82" s="36">
        <v>2980</v>
      </c>
      <c r="J82" s="36">
        <v>0</v>
      </c>
      <c r="K82" s="36">
        <v>0</v>
      </c>
      <c r="L82" s="37">
        <f t="shared" si="7"/>
        <v>0</v>
      </c>
      <c r="M82" s="38">
        <f t="shared" si="8"/>
        <v>0</v>
      </c>
    </row>
    <row r="83" spans="2:13" x14ac:dyDescent="0.2">
      <c r="B83" s="32"/>
      <c r="C83" s="33"/>
      <c r="D83" s="34"/>
      <c r="E83" s="29">
        <v>5650</v>
      </c>
      <c r="F83" s="30" t="s">
        <v>38</v>
      </c>
      <c r="G83" s="35">
        <f t="shared" si="6"/>
        <v>88734.2</v>
      </c>
      <c r="H83" s="36">
        <v>88734.2</v>
      </c>
      <c r="I83" s="36">
        <v>88734.2</v>
      </c>
      <c r="J83" s="36">
        <v>0</v>
      </c>
      <c r="K83" s="36">
        <v>0</v>
      </c>
      <c r="L83" s="37">
        <f t="shared" si="7"/>
        <v>0</v>
      </c>
      <c r="M83" s="38">
        <f t="shared" si="8"/>
        <v>0</v>
      </c>
    </row>
    <row r="84" spans="2:13" ht="22.5" x14ac:dyDescent="0.2">
      <c r="B84" s="32"/>
      <c r="C84" s="33"/>
      <c r="D84" s="34"/>
      <c r="E84" s="29">
        <v>5660</v>
      </c>
      <c r="F84" s="30" t="s">
        <v>59</v>
      </c>
      <c r="G84" s="35">
        <f t="shared" si="6"/>
        <v>1550</v>
      </c>
      <c r="H84" s="36">
        <v>1550</v>
      </c>
      <c r="I84" s="36">
        <v>1550</v>
      </c>
      <c r="J84" s="36">
        <v>0</v>
      </c>
      <c r="K84" s="36">
        <v>0</v>
      </c>
      <c r="L84" s="37">
        <f t="shared" si="7"/>
        <v>0</v>
      </c>
      <c r="M84" s="38">
        <f t="shared" si="8"/>
        <v>0</v>
      </c>
    </row>
    <row r="85" spans="2:13" x14ac:dyDescent="0.2">
      <c r="B85" s="32"/>
      <c r="C85" s="33"/>
      <c r="D85" s="34"/>
      <c r="E85" s="29">
        <v>5670</v>
      </c>
      <c r="F85" s="30" t="s">
        <v>42</v>
      </c>
      <c r="G85" s="35">
        <f t="shared" si="6"/>
        <v>5549.44</v>
      </c>
      <c r="H85" s="36">
        <v>5549.44</v>
      </c>
      <c r="I85" s="36">
        <v>5549.44</v>
      </c>
      <c r="J85" s="36">
        <v>0</v>
      </c>
      <c r="K85" s="36">
        <v>0</v>
      </c>
      <c r="L85" s="37">
        <f t="shared" si="7"/>
        <v>0</v>
      </c>
      <c r="M85" s="38">
        <f t="shared" si="8"/>
        <v>0</v>
      </c>
    </row>
    <row r="86" spans="2:13" x14ac:dyDescent="0.2">
      <c r="B86" s="32"/>
      <c r="C86" s="33"/>
      <c r="D86" s="34"/>
      <c r="E86" s="39"/>
      <c r="F86" s="40"/>
      <c r="G86" s="44"/>
      <c r="H86" s="44"/>
      <c r="I86" s="44"/>
      <c r="J86" s="44"/>
      <c r="K86" s="44"/>
      <c r="L86" s="41"/>
      <c r="M86" s="42"/>
    </row>
    <row r="87" spans="2:13" x14ac:dyDescent="0.2">
      <c r="B87" s="32"/>
      <c r="C87" s="33"/>
      <c r="D87" s="27"/>
      <c r="E87" s="43"/>
      <c r="F87" s="27"/>
      <c r="G87" s="27"/>
      <c r="H87" s="27"/>
      <c r="I87" s="27"/>
      <c r="J87" s="27"/>
      <c r="K87" s="27"/>
      <c r="L87" s="27"/>
      <c r="M87" s="28"/>
    </row>
    <row r="88" spans="2:13" ht="13.15" customHeight="1" x14ac:dyDescent="0.2">
      <c r="B88" s="67" t="s">
        <v>14</v>
      </c>
      <c r="C88" s="68"/>
      <c r="D88" s="68"/>
      <c r="E88" s="68"/>
      <c r="F88" s="68"/>
      <c r="G88" s="7">
        <f>SUM(G9:G85)</f>
        <v>15559465.019999996</v>
      </c>
      <c r="H88" s="7">
        <f>SUM(H9:H85)</f>
        <v>15559465.019999996</v>
      </c>
      <c r="I88" s="7">
        <f>SUM(I9:I85)</f>
        <v>20838164.260000002</v>
      </c>
      <c r="J88" s="7">
        <f>SUM(J9:J85)</f>
        <v>0</v>
      </c>
      <c r="K88" s="7">
        <f>SUM(K9:K85)</f>
        <v>5357237.62</v>
      </c>
      <c r="L88" s="8">
        <f>IFERROR(K88/H88,0)</f>
        <v>0.34430731475110843</v>
      </c>
      <c r="M88" s="9">
        <f>IFERROR(K88/I88,0)</f>
        <v>0.25708779109124846</v>
      </c>
    </row>
    <row r="89" spans="2:13" ht="4.9000000000000004" customHeight="1" x14ac:dyDescent="0.2">
      <c r="B89" s="32"/>
      <c r="C89" s="33"/>
      <c r="D89" s="27"/>
      <c r="E89" s="43"/>
      <c r="F89" s="27"/>
      <c r="G89" s="27"/>
      <c r="H89" s="27"/>
      <c r="I89" s="27"/>
      <c r="J89" s="27"/>
      <c r="K89" s="27"/>
      <c r="L89" s="27"/>
      <c r="M89" s="28"/>
    </row>
    <row r="90" spans="2:13" ht="13.15" customHeight="1" x14ac:dyDescent="0.2">
      <c r="B90" s="69" t="s">
        <v>15</v>
      </c>
      <c r="C90" s="66"/>
      <c r="D90" s="66"/>
      <c r="E90" s="21"/>
      <c r="F90" s="26"/>
      <c r="G90" s="27"/>
      <c r="H90" s="27"/>
      <c r="I90" s="27"/>
      <c r="J90" s="27"/>
      <c r="K90" s="27"/>
      <c r="L90" s="27"/>
      <c r="M90" s="28"/>
    </row>
    <row r="91" spans="2:13" ht="13.15" customHeight="1" x14ac:dyDescent="0.2">
      <c r="B91" s="25"/>
      <c r="C91" s="66" t="s">
        <v>16</v>
      </c>
      <c r="D91" s="66"/>
      <c r="E91" s="21"/>
      <c r="F91" s="26"/>
      <c r="G91" s="27"/>
      <c r="H91" s="27"/>
      <c r="I91" s="27"/>
      <c r="J91" s="27"/>
      <c r="K91" s="27"/>
      <c r="L91" s="27"/>
      <c r="M91" s="28"/>
    </row>
    <row r="92" spans="2:13" ht="6" customHeight="1" x14ac:dyDescent="0.2">
      <c r="B92" s="45"/>
      <c r="C92" s="46"/>
      <c r="D92" s="46"/>
      <c r="E92" s="39"/>
      <c r="F92" s="46"/>
      <c r="G92" s="27"/>
      <c r="H92" s="27"/>
      <c r="I92" s="27"/>
      <c r="J92" s="27"/>
      <c r="K92" s="27"/>
      <c r="L92" s="27"/>
      <c r="M92" s="28"/>
    </row>
    <row r="93" spans="2:13" x14ac:dyDescent="0.2">
      <c r="B93" s="32" t="s">
        <v>39</v>
      </c>
      <c r="C93" s="33"/>
      <c r="D93" s="27" t="s">
        <v>40</v>
      </c>
      <c r="E93" s="43">
        <v>6120</v>
      </c>
      <c r="F93" s="27" t="s">
        <v>75</v>
      </c>
      <c r="G93" s="35">
        <f t="shared" ref="G93:G101" si="9">+H93</f>
        <v>12789925</v>
      </c>
      <c r="H93" s="36">
        <v>12789925</v>
      </c>
      <c r="I93" s="36">
        <v>22986159.030000001</v>
      </c>
      <c r="J93" s="36">
        <v>0</v>
      </c>
      <c r="K93" s="36">
        <v>6677408.5800000001</v>
      </c>
      <c r="L93" s="37">
        <f t="shared" ref="L93:L101" si="10">IFERROR(K93/H93,0)</f>
        <v>0.52208348211580602</v>
      </c>
      <c r="M93" s="38">
        <f t="shared" ref="M93:M101" si="11">IFERROR(K93/I93,0)</f>
        <v>0.29049692779402997</v>
      </c>
    </row>
    <row r="94" spans="2:13" ht="22.5" x14ac:dyDescent="0.2">
      <c r="B94" s="32"/>
      <c r="C94" s="33"/>
      <c r="D94" s="27"/>
      <c r="E94" s="43">
        <v>6140</v>
      </c>
      <c r="F94" s="27" t="s">
        <v>76</v>
      </c>
      <c r="G94" s="35">
        <f t="shared" si="9"/>
        <v>78978261</v>
      </c>
      <c r="H94" s="36">
        <v>78978261</v>
      </c>
      <c r="I94" s="36">
        <v>120730435.95999999</v>
      </c>
      <c r="J94" s="36">
        <v>7237671.1699999999</v>
      </c>
      <c r="K94" s="36">
        <v>32723138.77</v>
      </c>
      <c r="L94" s="37">
        <f t="shared" si="10"/>
        <v>0.41433096089568239</v>
      </c>
      <c r="M94" s="38">
        <f t="shared" si="11"/>
        <v>0.27104299350697053</v>
      </c>
    </row>
    <row r="95" spans="2:13" x14ac:dyDescent="0.2">
      <c r="B95" s="32"/>
      <c r="C95" s="33"/>
      <c r="D95" s="27"/>
      <c r="E95" s="43">
        <v>6150</v>
      </c>
      <c r="F95" s="27" t="s">
        <v>77</v>
      </c>
      <c r="G95" s="35">
        <f t="shared" si="9"/>
        <v>25975067.199999999</v>
      </c>
      <c r="H95" s="36">
        <v>25975067.199999999</v>
      </c>
      <c r="I95" s="36">
        <v>55207188.850000001</v>
      </c>
      <c r="J95" s="36">
        <v>1072969.51</v>
      </c>
      <c r="K95" s="36">
        <v>17408319.469999999</v>
      </c>
      <c r="L95" s="37">
        <f t="shared" si="10"/>
        <v>0.67019343341679594</v>
      </c>
      <c r="M95" s="38">
        <f t="shared" si="11"/>
        <v>0.315327040420389</v>
      </c>
    </row>
    <row r="96" spans="2:13" x14ac:dyDescent="0.2">
      <c r="B96" s="32"/>
      <c r="C96" s="33"/>
      <c r="D96" s="27"/>
      <c r="E96" s="43">
        <v>6160</v>
      </c>
      <c r="F96" s="27" t="s">
        <v>78</v>
      </c>
      <c r="G96" s="35">
        <f t="shared" si="9"/>
        <v>0</v>
      </c>
      <c r="H96" s="36">
        <v>0</v>
      </c>
      <c r="I96" s="36">
        <v>5100511.74</v>
      </c>
      <c r="J96" s="36">
        <v>0</v>
      </c>
      <c r="K96" s="36">
        <v>2498730.36</v>
      </c>
      <c r="L96" s="37">
        <f t="shared" si="10"/>
        <v>0</v>
      </c>
      <c r="M96" s="38">
        <f t="shared" si="11"/>
        <v>0.48989797247285616</v>
      </c>
    </row>
    <row r="97" spans="2:13" x14ac:dyDescent="0.2">
      <c r="B97" s="32"/>
      <c r="C97" s="33"/>
      <c r="D97" s="27"/>
      <c r="E97" s="43">
        <v>6170</v>
      </c>
      <c r="F97" s="27" t="s">
        <v>79</v>
      </c>
      <c r="G97" s="35">
        <f t="shared" si="9"/>
        <v>0</v>
      </c>
      <c r="H97" s="36">
        <v>0</v>
      </c>
      <c r="I97" s="36">
        <v>2683194.02</v>
      </c>
      <c r="J97" s="36">
        <v>0</v>
      </c>
      <c r="K97" s="36">
        <v>2635930.37</v>
      </c>
      <c r="L97" s="37">
        <f t="shared" si="10"/>
        <v>0</v>
      </c>
      <c r="M97" s="38">
        <f t="shared" si="11"/>
        <v>0.98238530287124004</v>
      </c>
    </row>
    <row r="98" spans="2:13" x14ac:dyDescent="0.2">
      <c r="B98" s="32" t="s">
        <v>45</v>
      </c>
      <c r="C98" s="33"/>
      <c r="D98" s="27" t="s">
        <v>46</v>
      </c>
      <c r="E98" s="43">
        <v>6220</v>
      </c>
      <c r="F98" s="27" t="s">
        <v>75</v>
      </c>
      <c r="G98" s="35">
        <f t="shared" si="9"/>
        <v>0</v>
      </c>
      <c r="H98" s="36">
        <v>0</v>
      </c>
      <c r="I98" s="36">
        <v>2600000</v>
      </c>
      <c r="J98" s="36">
        <v>0</v>
      </c>
      <c r="K98" s="36">
        <v>0</v>
      </c>
      <c r="L98" s="37">
        <f t="shared" si="10"/>
        <v>0</v>
      </c>
      <c r="M98" s="38">
        <f t="shared" si="11"/>
        <v>0</v>
      </c>
    </row>
    <row r="99" spans="2:13" x14ac:dyDescent="0.2">
      <c r="B99" s="32" t="s">
        <v>80</v>
      </c>
      <c r="C99" s="33"/>
      <c r="D99" s="27" t="s">
        <v>81</v>
      </c>
      <c r="E99" s="43">
        <v>6160</v>
      </c>
      <c r="F99" s="27" t="s">
        <v>78</v>
      </c>
      <c r="G99" s="35">
        <f t="shared" si="9"/>
        <v>0</v>
      </c>
      <c r="H99" s="36">
        <v>0</v>
      </c>
      <c r="I99" s="36">
        <v>1200000</v>
      </c>
      <c r="J99" s="36">
        <v>0</v>
      </c>
      <c r="K99" s="36">
        <v>0</v>
      </c>
      <c r="L99" s="37">
        <f t="shared" si="10"/>
        <v>0</v>
      </c>
      <c r="M99" s="38">
        <f t="shared" si="11"/>
        <v>0</v>
      </c>
    </row>
    <row r="100" spans="2:13" ht="22.5" x14ac:dyDescent="0.2">
      <c r="B100" s="32" t="s">
        <v>82</v>
      </c>
      <c r="C100" s="33"/>
      <c r="D100" s="27" t="s">
        <v>83</v>
      </c>
      <c r="E100" s="43">
        <v>6140</v>
      </c>
      <c r="F100" s="27" t="s">
        <v>76</v>
      </c>
      <c r="G100" s="35">
        <f t="shared" si="9"/>
        <v>0</v>
      </c>
      <c r="H100" s="36">
        <v>0</v>
      </c>
      <c r="I100" s="36">
        <v>16080811.07</v>
      </c>
      <c r="J100" s="36">
        <v>0</v>
      </c>
      <c r="K100" s="36">
        <v>8342481.2999999998</v>
      </c>
      <c r="L100" s="37">
        <f t="shared" si="10"/>
        <v>0</v>
      </c>
      <c r="M100" s="38">
        <f t="shared" si="11"/>
        <v>0.51878485877889235</v>
      </c>
    </row>
    <row r="101" spans="2:13" ht="22.5" x14ac:dyDescent="0.2">
      <c r="B101" s="32" t="s">
        <v>84</v>
      </c>
      <c r="C101" s="33"/>
      <c r="D101" s="27" t="s">
        <v>85</v>
      </c>
      <c r="E101" s="43">
        <v>6140</v>
      </c>
      <c r="F101" s="27" t="s">
        <v>76</v>
      </c>
      <c r="G101" s="35">
        <f t="shared" si="9"/>
        <v>0</v>
      </c>
      <c r="H101" s="36">
        <v>0</v>
      </c>
      <c r="I101" s="36">
        <v>1667065.88</v>
      </c>
      <c r="J101" s="36">
        <v>0</v>
      </c>
      <c r="K101" s="36">
        <v>1666628.74</v>
      </c>
      <c r="L101" s="37">
        <f t="shared" si="10"/>
        <v>0</v>
      </c>
      <c r="M101" s="38">
        <f t="shared" si="11"/>
        <v>0.99973777880931747</v>
      </c>
    </row>
    <row r="102" spans="2:13" x14ac:dyDescent="0.2">
      <c r="B102" s="32"/>
      <c r="C102" s="33"/>
      <c r="D102" s="27"/>
      <c r="E102" s="43"/>
      <c r="F102" s="27"/>
      <c r="G102" s="44"/>
      <c r="H102" s="44"/>
      <c r="I102" s="44"/>
      <c r="J102" s="44"/>
      <c r="K102" s="44"/>
      <c r="L102" s="41"/>
      <c r="M102" s="42"/>
    </row>
    <row r="103" spans="2:13" x14ac:dyDescent="0.2">
      <c r="B103" s="47"/>
      <c r="C103" s="48"/>
      <c r="D103" s="49"/>
      <c r="E103" s="50"/>
      <c r="F103" s="49"/>
      <c r="G103" s="49"/>
      <c r="H103" s="49"/>
      <c r="I103" s="49"/>
      <c r="J103" s="49"/>
      <c r="K103" s="49"/>
      <c r="L103" s="49"/>
      <c r="M103" s="51"/>
    </row>
    <row r="104" spans="2:13" x14ac:dyDescent="0.2">
      <c r="B104" s="67" t="s">
        <v>17</v>
      </c>
      <c r="C104" s="68"/>
      <c r="D104" s="68"/>
      <c r="E104" s="68"/>
      <c r="F104" s="68"/>
      <c r="G104" s="7">
        <f>SUM(G93:G101)</f>
        <v>117743253.2</v>
      </c>
      <c r="H104" s="7">
        <f>SUM(H93:H101)</f>
        <v>117743253.2</v>
      </c>
      <c r="I104" s="7">
        <f>SUM(I93:I101)</f>
        <v>228255366.55000001</v>
      </c>
      <c r="J104" s="7">
        <f>SUM(J93:J101)</f>
        <v>8310640.6799999997</v>
      </c>
      <c r="K104" s="7">
        <f>SUM(K93:K101)</f>
        <v>71952637.589999989</v>
      </c>
      <c r="L104" s="8">
        <f>IFERROR(K104/H104,0)</f>
        <v>0.61109775409195155</v>
      </c>
      <c r="M104" s="9">
        <f>IFERROR(K104/I104,0)</f>
        <v>0.31522867863980125</v>
      </c>
    </row>
    <row r="105" spans="2:13" x14ac:dyDescent="0.2">
      <c r="B105" s="4"/>
      <c r="C105" s="5"/>
      <c r="D105" s="2"/>
      <c r="E105" s="6"/>
      <c r="F105" s="2"/>
      <c r="G105" s="2"/>
      <c r="H105" s="2"/>
      <c r="I105" s="2"/>
      <c r="J105" s="2"/>
      <c r="K105" s="2"/>
      <c r="L105" s="2"/>
      <c r="M105" s="3"/>
    </row>
    <row r="106" spans="2:13" x14ac:dyDescent="0.2">
      <c r="B106" s="52" t="s">
        <v>18</v>
      </c>
      <c r="C106" s="53"/>
      <c r="D106" s="53"/>
      <c r="E106" s="53"/>
      <c r="F106" s="53"/>
      <c r="G106" s="10">
        <f>+G88+G104</f>
        <v>133302718.22</v>
      </c>
      <c r="H106" s="10">
        <f>+H88+H104</f>
        <v>133302718.22</v>
      </c>
      <c r="I106" s="10">
        <f>+I88+I104</f>
        <v>249093530.81</v>
      </c>
      <c r="J106" s="10">
        <f>+J88+J104</f>
        <v>8310640.6799999997</v>
      </c>
      <c r="K106" s="10">
        <f>+K88+K104</f>
        <v>77309875.209999993</v>
      </c>
      <c r="L106" s="11">
        <f>IFERROR(K106/H106,0)</f>
        <v>0.57995722999743637</v>
      </c>
      <c r="M106" s="12">
        <f>IFERROR(K106/I106,0)</f>
        <v>0.3103648455204937</v>
      </c>
    </row>
    <row r="107" spans="2:13" x14ac:dyDescent="0.2">
      <c r="B107" s="13"/>
      <c r="C107" s="14"/>
      <c r="D107" s="14"/>
      <c r="E107" s="15"/>
      <c r="F107" s="14"/>
      <c r="G107" s="14"/>
      <c r="H107" s="14"/>
      <c r="I107" s="14"/>
      <c r="J107" s="14"/>
      <c r="K107" s="14"/>
      <c r="L107" s="14"/>
      <c r="M107" s="16"/>
    </row>
    <row r="108" spans="2:13" ht="15" x14ac:dyDescent="0.25">
      <c r="B108" s="17" t="s">
        <v>19</v>
      </c>
      <c r="C108" s="17"/>
      <c r="D108" s="18"/>
      <c r="E108" s="19"/>
      <c r="F108" s="18"/>
      <c r="G108" s="18"/>
      <c r="H10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06:F106"/>
    <mergeCell ref="K3:K5"/>
    <mergeCell ref="L3:M3"/>
    <mergeCell ref="L4:L5"/>
    <mergeCell ref="M4:M5"/>
    <mergeCell ref="B6:D6"/>
    <mergeCell ref="J6:K6"/>
    <mergeCell ref="C7:D7"/>
    <mergeCell ref="B88:F88"/>
    <mergeCell ref="B90:D90"/>
    <mergeCell ref="C91:D91"/>
    <mergeCell ref="B104:F104"/>
  </mergeCells>
  <pageMargins left="0.7" right="0.7" top="0.75" bottom="0.75" header="0.3" footer="0.3"/>
  <pageSetup scale="5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2023-08-02T18:05:41Z</cp:lastPrinted>
  <dcterms:created xsi:type="dcterms:W3CDTF">2020-08-06T19:52:58Z</dcterms:created>
  <dcterms:modified xsi:type="dcterms:W3CDTF">2023-08-15T23:50:23Z</dcterms:modified>
</cp:coreProperties>
</file>